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20" yWindow="420" windowWidth="19875" windowHeight="9495"/>
  </bookViews>
  <sheets>
    <sheet name="2.2" sheetId="1" r:id="rId1"/>
  </sheets>
  <calcPr calcId="124519"/>
</workbook>
</file>

<file path=xl/calcChain.xml><?xml version="1.0" encoding="utf-8"?>
<calcChain xmlns="http://schemas.openxmlformats.org/spreadsheetml/2006/main">
  <c r="I44" i="1"/>
  <c r="F44"/>
  <c r="C44"/>
  <c r="H43"/>
  <c r="G43"/>
  <c r="E43"/>
  <c r="D43"/>
  <c r="H42"/>
  <c r="G42"/>
  <c r="E42"/>
  <c r="D42"/>
  <c r="H41"/>
  <c r="G41"/>
  <c r="E41"/>
  <c r="D41"/>
  <c r="G40"/>
  <c r="E40"/>
  <c r="D40"/>
  <c r="G39"/>
  <c r="E39"/>
  <c r="D39"/>
  <c r="H38"/>
  <c r="G38"/>
  <c r="E38"/>
  <c r="D38"/>
  <c r="H37"/>
  <c r="G37"/>
  <c r="E37"/>
  <c r="D37"/>
  <c r="H36"/>
  <c r="G36"/>
  <c r="E36"/>
  <c r="D36"/>
  <c r="H35"/>
  <c r="G35"/>
  <c r="E35"/>
  <c r="D35"/>
  <c r="H34"/>
  <c r="G34"/>
  <c r="E34"/>
  <c r="D34"/>
  <c r="H33"/>
  <c r="H44" s="1"/>
  <c r="G33"/>
  <c r="E33"/>
  <c r="D33"/>
  <c r="G22"/>
  <c r="C22"/>
  <c r="E21"/>
  <c r="F21" s="1"/>
  <c r="D21"/>
  <c r="E20"/>
  <c r="F20" s="1"/>
  <c r="D20"/>
  <c r="E19"/>
  <c r="F19" s="1"/>
  <c r="D19"/>
  <c r="E18"/>
  <c r="F18" s="1"/>
  <c r="D18"/>
  <c r="E17"/>
  <c r="F17" s="1"/>
  <c r="D17"/>
  <c r="E16"/>
  <c r="F16" s="1"/>
  <c r="D16"/>
  <c r="E15"/>
  <c r="F15" s="1"/>
  <c r="D15"/>
  <c r="E14"/>
  <c r="F14" s="1"/>
  <c r="D14"/>
  <c r="F13"/>
  <c r="E13"/>
  <c r="D13"/>
  <c r="E12"/>
  <c r="F12" s="1"/>
  <c r="D12"/>
  <c r="E11"/>
  <c r="F11" s="1"/>
  <c r="D11"/>
  <c r="D44" l="1"/>
  <c r="G44"/>
  <c r="D22"/>
  <c r="E44"/>
  <c r="F22"/>
  <c r="E22"/>
</calcChain>
</file>

<file path=xl/sharedStrings.xml><?xml version="1.0" encoding="utf-8"?>
<sst xmlns="http://schemas.openxmlformats.org/spreadsheetml/2006/main" count="51" uniqueCount="33">
  <si>
    <t>2.2 Number of seats earmarked for reserved category as per GOI/ State Govt rule year wise during last five years</t>
  </si>
  <si>
    <t>Upload supporting document**</t>
  </si>
  <si>
    <t>P.V.G.'s College of Science, Pune 411009</t>
  </si>
  <si>
    <t>Reservation Chart for B.Sc. (Computer Seience)</t>
  </si>
  <si>
    <t>Sr.No</t>
  </si>
  <si>
    <t>Category</t>
  </si>
  <si>
    <t>SC</t>
  </si>
  <si>
    <t>ST</t>
  </si>
  <si>
    <t>NTB</t>
  </si>
  <si>
    <t>NTC</t>
  </si>
  <si>
    <t>NTD</t>
  </si>
  <si>
    <t>OBC</t>
  </si>
  <si>
    <t>SBC</t>
  </si>
  <si>
    <t>Total</t>
  </si>
  <si>
    <t>P.V.G's College of Science, Pune - 411009.</t>
  </si>
  <si>
    <t xml:space="preserve">State Govt rule  For Reservation </t>
  </si>
  <si>
    <t>%age
as per Reservation in Maharashtra</t>
  </si>
  <si>
    <t>Distribution of Total 80 seats against each category</t>
  </si>
  <si>
    <t>Distribution of Total 160 seats against each category</t>
  </si>
  <si>
    <t>Actual Admissions Done</t>
  </si>
  <si>
    <t>calculated for 80 seats</t>
  </si>
  <si>
    <t>VJNT - NTA</t>
  </si>
  <si>
    <t>SEBC</t>
  </si>
  <si>
    <t>Open - EWS</t>
  </si>
  <si>
    <t>Open - non-EWS</t>
  </si>
  <si>
    <t>Academic Year 2020-21</t>
  </si>
  <si>
    <t>M.Sc.(CS)</t>
  </si>
  <si>
    <t>M.Sc.(CA)</t>
  </si>
  <si>
    <t>Distribution of Total 60 seats against each category</t>
  </si>
  <si>
    <t>Distribution of Total 30 seats against each category</t>
  </si>
  <si>
    <t>calculated for 60 seats</t>
  </si>
  <si>
    <t>calculated for 30 seats</t>
  </si>
  <si>
    <t>Reservation Chart for M.Sc. (Computer Seience) and M.Sc.(Computer Application)</t>
  </si>
</sst>
</file>

<file path=xl/styles.xml><?xml version="1.0" encoding="utf-8"?>
<styleSheet xmlns="http://schemas.openxmlformats.org/spreadsheetml/2006/main">
  <numFmts count="1">
    <numFmt numFmtId="164" formatCode="0.0"/>
  </numFmts>
  <fonts count="4"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Border="1"/>
    <xf numFmtId="0" fontId="0" fillId="0" borderId="1" xfId="0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64" fontId="3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48</xdr:row>
      <xdr:rowOff>0</xdr:rowOff>
    </xdr:from>
    <xdr:to>
      <xdr:col>6</xdr:col>
      <xdr:colOff>447675</xdr:colOff>
      <xdr:row>88</xdr:row>
      <xdr:rowOff>114300</xdr:rowOff>
    </xdr:to>
    <xdr:pic>
      <xdr:nvPicPr>
        <xdr:cNvPr id="1039" name="Picture 15" descr="425C53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38400" y="16011525"/>
          <a:ext cx="5867400" cy="773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6</xdr:col>
      <xdr:colOff>514350</xdr:colOff>
      <xdr:row>131</xdr:row>
      <xdr:rowOff>161925</xdr:rowOff>
    </xdr:to>
    <xdr:pic>
      <xdr:nvPicPr>
        <xdr:cNvPr id="1040" name="Picture 16" descr="C265D2B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38400" y="23822025"/>
          <a:ext cx="5934075" cy="816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133</xdr:row>
      <xdr:rowOff>0</xdr:rowOff>
    </xdr:from>
    <xdr:to>
      <xdr:col>6</xdr:col>
      <xdr:colOff>514350</xdr:colOff>
      <xdr:row>175</xdr:row>
      <xdr:rowOff>161925</xdr:rowOff>
    </xdr:to>
    <xdr:pic>
      <xdr:nvPicPr>
        <xdr:cNvPr id="1041" name="Picture 17" descr="189DCD7C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38400" y="32204025"/>
          <a:ext cx="5934075" cy="816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177</xdr:row>
      <xdr:rowOff>0</xdr:rowOff>
    </xdr:from>
    <xdr:to>
      <xdr:col>6</xdr:col>
      <xdr:colOff>514350</xdr:colOff>
      <xdr:row>219</xdr:row>
      <xdr:rowOff>161925</xdr:rowOff>
    </xdr:to>
    <xdr:pic>
      <xdr:nvPicPr>
        <xdr:cNvPr id="1042" name="Picture 18" descr="9803148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438400" y="40586025"/>
          <a:ext cx="5934075" cy="816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6</xdr:col>
      <xdr:colOff>523875</xdr:colOff>
      <xdr:row>262</xdr:row>
      <xdr:rowOff>19610</xdr:rowOff>
    </xdr:to>
    <xdr:pic>
      <xdr:nvPicPr>
        <xdr:cNvPr id="20" name="Picture 19" descr="F:\FOR SSR\Reservation for Admission\Reservation Page 1.jpg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38400" y="48968025"/>
          <a:ext cx="5943600" cy="7830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263</xdr:row>
      <xdr:rowOff>0</xdr:rowOff>
    </xdr:from>
    <xdr:to>
      <xdr:col>6</xdr:col>
      <xdr:colOff>523875</xdr:colOff>
      <xdr:row>304</xdr:row>
      <xdr:rowOff>19610</xdr:rowOff>
    </xdr:to>
    <xdr:pic>
      <xdr:nvPicPr>
        <xdr:cNvPr id="21" name="Picture 20" descr="F:\FOR SSR\Reservation for Admission\Reservation Page 2.jpg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438400" y="56969025"/>
          <a:ext cx="5943600" cy="7830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305</xdr:row>
      <xdr:rowOff>0</xdr:rowOff>
    </xdr:from>
    <xdr:to>
      <xdr:col>6</xdr:col>
      <xdr:colOff>523875</xdr:colOff>
      <xdr:row>347</xdr:row>
      <xdr:rowOff>113179</xdr:rowOff>
    </xdr:to>
    <xdr:pic>
      <xdr:nvPicPr>
        <xdr:cNvPr id="22" name="Picture 21" descr="F:\FOR SSR\Reservation for Admission\Reservation Page 2 001.jpg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438400" y="64970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349</xdr:row>
      <xdr:rowOff>0</xdr:rowOff>
    </xdr:from>
    <xdr:to>
      <xdr:col>6</xdr:col>
      <xdr:colOff>523875</xdr:colOff>
      <xdr:row>391</xdr:row>
      <xdr:rowOff>113179</xdr:rowOff>
    </xdr:to>
    <xdr:pic>
      <xdr:nvPicPr>
        <xdr:cNvPr id="23" name="Picture 22" descr="F:\FOR SSR\Reservation for Admission\Reservation Page 3.jpg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438400" y="73352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393</xdr:row>
      <xdr:rowOff>0</xdr:rowOff>
    </xdr:from>
    <xdr:to>
      <xdr:col>6</xdr:col>
      <xdr:colOff>523875</xdr:colOff>
      <xdr:row>435</xdr:row>
      <xdr:rowOff>113179</xdr:rowOff>
    </xdr:to>
    <xdr:pic>
      <xdr:nvPicPr>
        <xdr:cNvPr id="24" name="Picture 23" descr="F:\FOR SSR\Reservation for Admission\Reservation Page 4.jpg"/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38400" y="81734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437</xdr:row>
      <xdr:rowOff>0</xdr:rowOff>
    </xdr:from>
    <xdr:to>
      <xdr:col>6</xdr:col>
      <xdr:colOff>523875</xdr:colOff>
      <xdr:row>479</xdr:row>
      <xdr:rowOff>113179</xdr:rowOff>
    </xdr:to>
    <xdr:pic>
      <xdr:nvPicPr>
        <xdr:cNvPr id="25" name="Picture 24" descr="F:\FOR SSR\Reservation for Admission\Reservation Page 5.jpg"/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438400" y="90116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481</xdr:row>
      <xdr:rowOff>0</xdr:rowOff>
    </xdr:from>
    <xdr:to>
      <xdr:col>6</xdr:col>
      <xdr:colOff>523875</xdr:colOff>
      <xdr:row>523</xdr:row>
      <xdr:rowOff>113179</xdr:rowOff>
    </xdr:to>
    <xdr:pic>
      <xdr:nvPicPr>
        <xdr:cNvPr id="26" name="Picture 25" descr="F:\FOR SSR\Reservation for Admission\Reservation Page 6.jpg"/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38400" y="98498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525</xdr:row>
      <xdr:rowOff>0</xdr:rowOff>
    </xdr:from>
    <xdr:to>
      <xdr:col>6</xdr:col>
      <xdr:colOff>523875</xdr:colOff>
      <xdr:row>567</xdr:row>
      <xdr:rowOff>113179</xdr:rowOff>
    </xdr:to>
    <xdr:pic>
      <xdr:nvPicPr>
        <xdr:cNvPr id="27" name="Picture 26" descr="F:\FOR SSR\Reservation for Admission\Reservation Page 7.jpg"/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438400" y="106880025"/>
          <a:ext cx="5943600" cy="811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569</xdr:row>
      <xdr:rowOff>0</xdr:rowOff>
    </xdr:from>
    <xdr:to>
      <xdr:col>6</xdr:col>
      <xdr:colOff>523875</xdr:colOff>
      <xdr:row>611</xdr:row>
      <xdr:rowOff>171450</xdr:rowOff>
    </xdr:to>
    <xdr:pic>
      <xdr:nvPicPr>
        <xdr:cNvPr id="28" name="Picture 27" descr="F:\FOR SSR\Reservation for Admission\Reservation Page 8.jpg"/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438400" y="115262025"/>
          <a:ext cx="5943600" cy="817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7"/>
  <sheetViews>
    <sheetView tabSelected="1" workbookViewId="0">
      <selection activeCell="A46" sqref="A46:XFD46"/>
    </sheetView>
  </sheetViews>
  <sheetFormatPr defaultColWidth="35.140625" defaultRowHeight="15"/>
  <cols>
    <col min="1" max="1" width="16.5703125" style="1" customWidth="1"/>
    <col min="2" max="2" width="20" style="1" customWidth="1"/>
    <col min="3" max="3" width="21.7109375" style="1" customWidth="1"/>
    <col min="4" max="4" width="31" style="1" customWidth="1"/>
    <col min="5" max="5" width="13.28515625" style="1" customWidth="1"/>
    <col min="6" max="6" width="15.28515625" style="1" customWidth="1"/>
    <col min="7" max="7" width="18.5703125" style="1" customWidth="1"/>
    <col min="8" max="8" width="18.140625" style="1" customWidth="1"/>
    <col min="9" max="9" width="23.85546875" style="1" customWidth="1"/>
    <col min="10" max="16384" width="35.140625" style="1"/>
  </cols>
  <sheetData>
    <row r="1" spans="1:8" ht="32.25" customHeight="1">
      <c r="A1" s="33" t="s">
        <v>0</v>
      </c>
      <c r="B1" s="33"/>
      <c r="C1" s="33"/>
    </row>
    <row r="2" spans="1:8">
      <c r="A2" s="34" t="s">
        <v>1</v>
      </c>
      <c r="B2" s="35"/>
      <c r="C2" s="35"/>
    </row>
    <row r="3" spans="1:8">
      <c r="A3" s="2"/>
    </row>
    <row r="5" spans="1:8" ht="28.5">
      <c r="A5" s="31" t="s">
        <v>2</v>
      </c>
      <c r="B5" s="31"/>
      <c r="C5" s="31"/>
      <c r="D5" s="31"/>
      <c r="E5" s="31"/>
      <c r="F5" s="31"/>
      <c r="G5" s="31"/>
      <c r="H5" s="31"/>
    </row>
    <row r="6" spans="1:8" ht="28.5">
      <c r="A6" s="31" t="s">
        <v>3</v>
      </c>
      <c r="B6" s="31"/>
      <c r="C6" s="31"/>
      <c r="D6" s="31"/>
      <c r="E6" s="31"/>
      <c r="F6" s="31"/>
      <c r="G6" s="31"/>
      <c r="H6" s="31"/>
    </row>
    <row r="7" spans="1:8" ht="28.5">
      <c r="A7" s="12"/>
      <c r="B7" s="12"/>
      <c r="C7" s="12"/>
      <c r="D7" s="12" t="s">
        <v>25</v>
      </c>
      <c r="E7" s="12"/>
      <c r="F7" s="12"/>
      <c r="G7" s="12"/>
      <c r="H7" s="16"/>
    </row>
    <row r="8" spans="1:8">
      <c r="A8"/>
      <c r="B8"/>
      <c r="C8"/>
      <c r="D8"/>
      <c r="E8"/>
      <c r="F8"/>
      <c r="G8"/>
    </row>
    <row r="9" spans="1:8" ht="18.75">
      <c r="A9" s="26" t="s">
        <v>4</v>
      </c>
      <c r="B9" s="26" t="s">
        <v>5</v>
      </c>
      <c r="C9" s="27" t="s">
        <v>16</v>
      </c>
      <c r="D9" s="4">
        <v>80</v>
      </c>
      <c r="E9" s="28" t="s">
        <v>17</v>
      </c>
      <c r="F9" s="28" t="s">
        <v>18</v>
      </c>
      <c r="G9" s="27" t="s">
        <v>19</v>
      </c>
      <c r="H9" s="17"/>
    </row>
    <row r="10" spans="1:8" ht="18.75">
      <c r="A10" s="26"/>
      <c r="B10" s="26"/>
      <c r="C10" s="26"/>
      <c r="D10" s="3" t="s">
        <v>20</v>
      </c>
      <c r="E10" s="29"/>
      <c r="F10" s="29"/>
      <c r="G10" s="27"/>
      <c r="H10" s="18"/>
    </row>
    <row r="11" spans="1:8" ht="18.75">
      <c r="A11" s="5">
        <v>1</v>
      </c>
      <c r="B11" s="5" t="s">
        <v>6</v>
      </c>
      <c r="C11" s="14">
        <v>13</v>
      </c>
      <c r="D11" s="14">
        <f>D9*C11/100</f>
        <v>10.4</v>
      </c>
      <c r="E11" s="5">
        <f>ROUND(D9*C11/100,0)</f>
        <v>10</v>
      </c>
      <c r="F11" s="11">
        <f>E11*2</f>
        <v>20</v>
      </c>
      <c r="G11" s="5">
        <v>15</v>
      </c>
      <c r="H11" s="18"/>
    </row>
    <row r="12" spans="1:8" ht="18.75">
      <c r="A12" s="5">
        <v>2</v>
      </c>
      <c r="B12" s="5" t="s">
        <v>7</v>
      </c>
      <c r="C12" s="14">
        <v>7</v>
      </c>
      <c r="D12" s="14">
        <f>D9*C12/100</f>
        <v>5.6</v>
      </c>
      <c r="E12" s="5">
        <f>ROUND(D9*C12/100,0)</f>
        <v>6</v>
      </c>
      <c r="F12" s="11">
        <f t="shared" ref="F12:F21" si="0">E12*2</f>
        <v>12</v>
      </c>
      <c r="G12" s="5">
        <v>0</v>
      </c>
      <c r="H12" s="18"/>
    </row>
    <row r="13" spans="1:8" ht="18.75">
      <c r="A13" s="5">
        <v>3</v>
      </c>
      <c r="B13" s="5" t="s">
        <v>11</v>
      </c>
      <c r="C13" s="14">
        <v>19</v>
      </c>
      <c r="D13" s="14">
        <f>D9*C13/100</f>
        <v>15.2</v>
      </c>
      <c r="E13" s="5">
        <f>ROUND(D9*C13/100,0)</f>
        <v>15</v>
      </c>
      <c r="F13" s="11">
        <f t="shared" si="0"/>
        <v>30</v>
      </c>
      <c r="G13" s="5">
        <v>34</v>
      </c>
      <c r="H13" s="18"/>
    </row>
    <row r="14" spans="1:8" ht="18.75">
      <c r="A14" s="5">
        <v>4</v>
      </c>
      <c r="B14" s="5" t="s">
        <v>21</v>
      </c>
      <c r="C14" s="14">
        <v>3</v>
      </c>
      <c r="D14" s="14">
        <f>D9*C14/100</f>
        <v>2.4</v>
      </c>
      <c r="E14" s="5">
        <f>ROUND(D9*C14/100,0)</f>
        <v>2</v>
      </c>
      <c r="F14" s="11">
        <f t="shared" si="0"/>
        <v>4</v>
      </c>
      <c r="G14" s="5">
        <v>2</v>
      </c>
      <c r="H14" s="18"/>
    </row>
    <row r="15" spans="1:8" ht="18.75">
      <c r="A15" s="5">
        <v>5</v>
      </c>
      <c r="B15" s="5" t="s">
        <v>8</v>
      </c>
      <c r="C15" s="14">
        <v>2.5</v>
      </c>
      <c r="D15" s="14">
        <f>D9*C15/100</f>
        <v>2</v>
      </c>
      <c r="E15" s="5">
        <f>ROUND(D9*C15/100,0)</f>
        <v>2</v>
      </c>
      <c r="F15" s="11">
        <f t="shared" si="0"/>
        <v>4</v>
      </c>
      <c r="G15" s="5">
        <v>5</v>
      </c>
      <c r="H15" s="18"/>
    </row>
    <row r="16" spans="1:8" ht="18.75">
      <c r="A16" s="5">
        <v>6</v>
      </c>
      <c r="B16" s="5" t="s">
        <v>9</v>
      </c>
      <c r="C16" s="14">
        <v>3.5</v>
      </c>
      <c r="D16" s="14">
        <f>D9*C16/100</f>
        <v>2.8</v>
      </c>
      <c r="E16" s="5">
        <f>ROUND(D9*C16/100,0)</f>
        <v>3</v>
      </c>
      <c r="F16" s="11">
        <f t="shared" si="0"/>
        <v>6</v>
      </c>
      <c r="G16" s="5">
        <v>2</v>
      </c>
      <c r="H16" s="18"/>
    </row>
    <row r="17" spans="1:9" ht="18.75">
      <c r="A17" s="5">
        <v>7</v>
      </c>
      <c r="B17" s="5" t="s">
        <v>10</v>
      </c>
      <c r="C17" s="14">
        <v>2</v>
      </c>
      <c r="D17" s="14">
        <f>D9*C17/100</f>
        <v>1.6</v>
      </c>
      <c r="E17" s="5">
        <f>ROUND(D9*C17/100,0)</f>
        <v>2</v>
      </c>
      <c r="F17" s="11">
        <f t="shared" si="0"/>
        <v>4</v>
      </c>
      <c r="G17" s="5">
        <v>1</v>
      </c>
      <c r="H17" s="18"/>
    </row>
    <row r="18" spans="1:9" ht="18.75">
      <c r="A18" s="5">
        <v>8</v>
      </c>
      <c r="B18" s="5" t="s">
        <v>12</v>
      </c>
      <c r="C18" s="14">
        <v>2</v>
      </c>
      <c r="D18" s="14">
        <f>D9*C18/100</f>
        <v>1.6</v>
      </c>
      <c r="E18" s="5">
        <f>ROUND(D9*C18/100,0)</f>
        <v>2</v>
      </c>
      <c r="F18" s="11">
        <f t="shared" si="0"/>
        <v>4</v>
      </c>
      <c r="G18" s="5">
        <v>4</v>
      </c>
      <c r="H18" s="18"/>
    </row>
    <row r="19" spans="1:9" ht="18.75">
      <c r="A19" s="5">
        <v>9</v>
      </c>
      <c r="B19" s="10" t="s">
        <v>22</v>
      </c>
      <c r="C19" s="5">
        <v>13</v>
      </c>
      <c r="D19" s="14">
        <f>D9*C19/100</f>
        <v>10.4</v>
      </c>
      <c r="E19" s="5">
        <f>ROUND(D9*C19/100,0)</f>
        <v>10</v>
      </c>
      <c r="F19" s="11">
        <f t="shared" si="0"/>
        <v>20</v>
      </c>
      <c r="G19" s="5">
        <v>3</v>
      </c>
      <c r="H19" s="18"/>
    </row>
    <row r="20" spans="1:9" ht="18.75">
      <c r="A20" s="23">
        <v>10</v>
      </c>
      <c r="B20" s="5" t="s">
        <v>23</v>
      </c>
      <c r="C20" s="5">
        <v>10</v>
      </c>
      <c r="D20" s="14">
        <f>D9*C20/100</f>
        <v>8</v>
      </c>
      <c r="E20" s="5">
        <f>ROUND(D9*C20/100,0)</f>
        <v>8</v>
      </c>
      <c r="F20" s="11">
        <f t="shared" si="0"/>
        <v>16</v>
      </c>
      <c r="G20" s="5">
        <v>1</v>
      </c>
      <c r="H20" s="18"/>
    </row>
    <row r="21" spans="1:9" ht="18.75">
      <c r="A21" s="24"/>
      <c r="B21" s="5" t="s">
        <v>24</v>
      </c>
      <c r="C21" s="5">
        <v>25</v>
      </c>
      <c r="D21" s="14">
        <f>D9*C21/100</f>
        <v>20</v>
      </c>
      <c r="E21" s="5">
        <f>ROUND(D9*C21/100,0)</f>
        <v>20</v>
      </c>
      <c r="F21" s="11">
        <f t="shared" si="0"/>
        <v>40</v>
      </c>
      <c r="G21" s="5">
        <v>68</v>
      </c>
      <c r="H21" s="18"/>
    </row>
    <row r="22" spans="1:9" ht="18.75">
      <c r="A22" s="5"/>
      <c r="B22" s="4" t="s">
        <v>13</v>
      </c>
      <c r="C22" s="15">
        <f>SUM(C11:C21)</f>
        <v>100</v>
      </c>
      <c r="D22" s="15">
        <f>SUM(D11:D21)</f>
        <v>80</v>
      </c>
      <c r="E22" s="15">
        <f t="shared" ref="E22:F22" si="1">SUM(E11:E21)</f>
        <v>80</v>
      </c>
      <c r="F22" s="15">
        <f t="shared" si="1"/>
        <v>160</v>
      </c>
      <c r="G22" s="4">
        <f>SUM(G11:G21)</f>
        <v>135</v>
      </c>
      <c r="H22" s="18"/>
    </row>
    <row r="23" spans="1:9" ht="18.75">
      <c r="A23" s="5"/>
      <c r="B23" s="7"/>
      <c r="C23" s="6"/>
      <c r="D23" s="6"/>
      <c r="E23" s="8"/>
      <c r="F23" s="8"/>
      <c r="G23" s="8"/>
      <c r="H23" s="19"/>
    </row>
    <row r="24" spans="1:9">
      <c r="A24"/>
      <c r="B24"/>
      <c r="C24"/>
      <c r="D24"/>
      <c r="E24"/>
      <c r="F24"/>
      <c r="G24"/>
    </row>
    <row r="25" spans="1:9">
      <c r="A25"/>
      <c r="B25"/>
      <c r="C25"/>
      <c r="D25"/>
      <c r="E25"/>
      <c r="F25"/>
      <c r="G25"/>
    </row>
    <row r="26" spans="1:9" ht="28.5">
      <c r="A26" s="31" t="s">
        <v>14</v>
      </c>
      <c r="B26" s="31"/>
      <c r="C26" s="31"/>
      <c r="D26" s="31"/>
      <c r="E26" s="31"/>
      <c r="F26" s="31"/>
      <c r="G26" s="31"/>
      <c r="H26" s="31"/>
    </row>
    <row r="27" spans="1:9" ht="28.5">
      <c r="A27" s="32" t="s">
        <v>32</v>
      </c>
      <c r="B27" s="32"/>
      <c r="C27" s="32"/>
      <c r="D27" s="32"/>
      <c r="E27" s="32"/>
      <c r="F27" s="32"/>
      <c r="G27" s="32"/>
      <c r="H27" s="32"/>
    </row>
    <row r="28" spans="1:9" ht="28.5">
      <c r="A28" s="13"/>
      <c r="B28" s="13"/>
      <c r="C28" s="13"/>
      <c r="D28" s="12" t="s">
        <v>25</v>
      </c>
      <c r="E28" s="13"/>
      <c r="F28" s="13"/>
      <c r="G28" s="13"/>
      <c r="H28" s="13"/>
    </row>
    <row r="29" spans="1:9" ht="18.75">
      <c r="A29" s="9"/>
      <c r="B29" s="9"/>
      <c r="C29" s="9"/>
      <c r="D29" s="9"/>
      <c r="E29" s="9"/>
      <c r="F29" s="9"/>
      <c r="G29" s="9"/>
      <c r="H29" s="20"/>
    </row>
    <row r="30" spans="1:9" ht="28.5">
      <c r="A30" s="21"/>
      <c r="B30" s="21"/>
      <c r="C30" s="21"/>
      <c r="D30" s="25" t="s">
        <v>26</v>
      </c>
      <c r="E30" s="25"/>
      <c r="F30" s="25"/>
      <c r="G30" s="25" t="s">
        <v>27</v>
      </c>
      <c r="H30" s="25"/>
      <c r="I30" s="25"/>
    </row>
    <row r="31" spans="1:9" ht="18.75">
      <c r="A31" s="26" t="s">
        <v>4</v>
      </c>
      <c r="B31" s="26" t="s">
        <v>5</v>
      </c>
      <c r="C31" s="27" t="s">
        <v>16</v>
      </c>
      <c r="D31" s="4">
        <v>60</v>
      </c>
      <c r="E31" s="28" t="s">
        <v>28</v>
      </c>
      <c r="F31" s="27" t="s">
        <v>19</v>
      </c>
      <c r="G31" s="4">
        <v>30</v>
      </c>
      <c r="H31" s="28" t="s">
        <v>29</v>
      </c>
      <c r="I31" s="27" t="s">
        <v>19</v>
      </c>
    </row>
    <row r="32" spans="1:9" ht="37.5">
      <c r="A32" s="26"/>
      <c r="B32" s="26"/>
      <c r="C32" s="26"/>
      <c r="D32" s="3" t="s">
        <v>30</v>
      </c>
      <c r="E32" s="29"/>
      <c r="F32" s="27"/>
      <c r="G32" s="3" t="s">
        <v>31</v>
      </c>
      <c r="H32" s="29"/>
      <c r="I32" s="27"/>
    </row>
    <row r="33" spans="1:9" ht="18.75">
      <c r="A33" s="5">
        <v>1</v>
      </c>
      <c r="B33" s="5" t="s">
        <v>6</v>
      </c>
      <c r="C33" s="14">
        <v>13</v>
      </c>
      <c r="D33" s="14">
        <f>D31*C33/100</f>
        <v>7.8</v>
      </c>
      <c r="E33" s="5">
        <f>ROUND(D31*C33/100,0)</f>
        <v>8</v>
      </c>
      <c r="F33" s="5">
        <v>4</v>
      </c>
      <c r="G33" s="14">
        <f>G31*C33/100</f>
        <v>3.9</v>
      </c>
      <c r="H33" s="5">
        <f>ROUND(G31*C33/100,0)</f>
        <v>4</v>
      </c>
      <c r="I33" s="5">
        <v>1</v>
      </c>
    </row>
    <row r="34" spans="1:9" ht="18.75">
      <c r="A34" s="5">
        <v>2</v>
      </c>
      <c r="B34" s="5" t="s">
        <v>7</v>
      </c>
      <c r="C34" s="14">
        <v>7</v>
      </c>
      <c r="D34" s="14">
        <f>D31*C34/100</f>
        <v>4.2</v>
      </c>
      <c r="E34" s="5">
        <f>ROUND(D31*C34/100,0)</f>
        <v>4</v>
      </c>
      <c r="F34" s="5">
        <v>0</v>
      </c>
      <c r="G34" s="14">
        <f>G31*C34/100</f>
        <v>2.1</v>
      </c>
      <c r="H34" s="5">
        <f>ROUND(G31*C34/100,0)</f>
        <v>2</v>
      </c>
      <c r="I34" s="5">
        <v>0</v>
      </c>
    </row>
    <row r="35" spans="1:9" ht="18.75">
      <c r="A35" s="5">
        <v>3</v>
      </c>
      <c r="B35" s="5" t="s">
        <v>11</v>
      </c>
      <c r="C35" s="14">
        <v>19</v>
      </c>
      <c r="D35" s="14">
        <f>D31*C35/100</f>
        <v>11.4</v>
      </c>
      <c r="E35" s="5">
        <f>ROUND(D31*C35/100,0)</f>
        <v>11</v>
      </c>
      <c r="F35" s="5">
        <v>7</v>
      </c>
      <c r="G35" s="14">
        <f>G31*C35/100</f>
        <v>5.7</v>
      </c>
      <c r="H35" s="5">
        <f>ROUND(G31*C35/100,0)</f>
        <v>6</v>
      </c>
      <c r="I35" s="5">
        <v>7</v>
      </c>
    </row>
    <row r="36" spans="1:9" ht="18.75">
      <c r="A36" s="5">
        <v>4</v>
      </c>
      <c r="B36" s="5" t="s">
        <v>21</v>
      </c>
      <c r="C36" s="14">
        <v>3</v>
      </c>
      <c r="D36" s="14">
        <f>D31*C36/100</f>
        <v>1.8</v>
      </c>
      <c r="E36" s="5">
        <f>ROUND(D31*C36/100,0)</f>
        <v>2</v>
      </c>
      <c r="F36" s="5">
        <v>0</v>
      </c>
      <c r="G36" s="14">
        <f>G31*C36/100</f>
        <v>0.9</v>
      </c>
      <c r="H36" s="5">
        <f>ROUND(G31*C36/100,0)</f>
        <v>1</v>
      </c>
      <c r="I36" s="5">
        <v>0</v>
      </c>
    </row>
    <row r="37" spans="1:9" ht="18.75">
      <c r="A37" s="5">
        <v>5</v>
      </c>
      <c r="B37" s="5" t="s">
        <v>8</v>
      </c>
      <c r="C37" s="14">
        <v>2.5</v>
      </c>
      <c r="D37" s="14">
        <f>D31*C37/100</f>
        <v>1.5</v>
      </c>
      <c r="E37" s="5">
        <f>ROUND(D31*C37/100,0)</f>
        <v>2</v>
      </c>
      <c r="F37" s="5">
        <v>0</v>
      </c>
      <c r="G37" s="14">
        <f>G31*C37/100</f>
        <v>0.75</v>
      </c>
      <c r="H37" s="5">
        <f>ROUND(G31*C37/100,0)</f>
        <v>1</v>
      </c>
      <c r="I37" s="5">
        <v>0</v>
      </c>
    </row>
    <row r="38" spans="1:9" ht="18.75">
      <c r="A38" s="5">
        <v>6</v>
      </c>
      <c r="B38" s="5" t="s">
        <v>9</v>
      </c>
      <c r="C38" s="14">
        <v>3.5</v>
      </c>
      <c r="D38" s="14">
        <f>D31*C38/100</f>
        <v>2.1</v>
      </c>
      <c r="E38" s="5">
        <f>ROUND(D31*C38/100,0)</f>
        <v>2</v>
      </c>
      <c r="F38" s="5">
        <v>0</v>
      </c>
      <c r="G38" s="14">
        <f>G31*C38/100</f>
        <v>1.05</v>
      </c>
      <c r="H38" s="5">
        <f>ROUND(G31*C38/100,0)</f>
        <v>1</v>
      </c>
      <c r="I38" s="5">
        <v>1</v>
      </c>
    </row>
    <row r="39" spans="1:9" ht="18.75">
      <c r="A39" s="5">
        <v>7</v>
      </c>
      <c r="B39" s="5" t="s">
        <v>10</v>
      </c>
      <c r="C39" s="14">
        <v>2</v>
      </c>
      <c r="D39" s="14">
        <f>D31*C39/100</f>
        <v>1.2</v>
      </c>
      <c r="E39" s="5">
        <f>ROUND(D31*C39/100,0)</f>
        <v>1</v>
      </c>
      <c r="F39" s="5">
        <v>0</v>
      </c>
      <c r="G39" s="14">
        <f>G31*C39/100</f>
        <v>0.6</v>
      </c>
      <c r="H39" s="5">
        <v>0</v>
      </c>
      <c r="I39" s="5">
        <v>1</v>
      </c>
    </row>
    <row r="40" spans="1:9" ht="18.75">
      <c r="A40" s="5">
        <v>8</v>
      </c>
      <c r="B40" s="5" t="s">
        <v>12</v>
      </c>
      <c r="C40" s="14">
        <v>2</v>
      </c>
      <c r="D40" s="14">
        <f>D31*C40/100</f>
        <v>1.2</v>
      </c>
      <c r="E40" s="5">
        <f>ROUND(D31*C40/100,0)</f>
        <v>1</v>
      </c>
      <c r="F40" s="5">
        <v>1</v>
      </c>
      <c r="G40" s="14">
        <f>G31*C40/100</f>
        <v>0.6</v>
      </c>
      <c r="H40" s="5">
        <v>0</v>
      </c>
      <c r="I40" s="5">
        <v>0</v>
      </c>
    </row>
    <row r="41" spans="1:9" ht="18.75">
      <c r="A41" s="5">
        <v>9</v>
      </c>
      <c r="B41" s="10" t="s">
        <v>22</v>
      </c>
      <c r="C41" s="5">
        <v>13</v>
      </c>
      <c r="D41" s="14">
        <f>D31*C41/100</f>
        <v>7.8</v>
      </c>
      <c r="E41" s="5">
        <f>ROUND(D31*C41/100,0)</f>
        <v>8</v>
      </c>
      <c r="F41" s="5">
        <v>4</v>
      </c>
      <c r="G41" s="14">
        <f>G31*C41/100</f>
        <v>3.9</v>
      </c>
      <c r="H41" s="5">
        <f>ROUND(G31*C41/100,0)</f>
        <v>4</v>
      </c>
      <c r="I41" s="5">
        <v>0</v>
      </c>
    </row>
    <row r="42" spans="1:9" ht="18.75">
      <c r="A42" s="23">
        <v>10</v>
      </c>
      <c r="B42" s="5" t="s">
        <v>23</v>
      </c>
      <c r="C42" s="5">
        <v>10</v>
      </c>
      <c r="D42" s="14">
        <f>D31*C42/100</f>
        <v>6</v>
      </c>
      <c r="E42" s="5">
        <f>ROUND(D31*C42/100,0)</f>
        <v>6</v>
      </c>
      <c r="F42" s="5">
        <v>1</v>
      </c>
      <c r="G42" s="14">
        <f>G31*C42/100</f>
        <v>3</v>
      </c>
      <c r="H42" s="5">
        <f>ROUND(G31*C42/100,0)</f>
        <v>3</v>
      </c>
      <c r="I42" s="5">
        <v>1</v>
      </c>
    </row>
    <row r="43" spans="1:9" ht="18.75">
      <c r="A43" s="24"/>
      <c r="B43" s="10" t="s">
        <v>24</v>
      </c>
      <c r="C43" s="5">
        <v>25</v>
      </c>
      <c r="D43" s="14">
        <f>D31*C43/100</f>
        <v>15</v>
      </c>
      <c r="E43" s="5">
        <f>ROUND(D31*C43/100,0)</f>
        <v>15</v>
      </c>
      <c r="F43" s="5">
        <v>49</v>
      </c>
      <c r="G43" s="14">
        <f>G31*C43/100</f>
        <v>7.5</v>
      </c>
      <c r="H43" s="5">
        <f>ROUND(G31*C43/100,0)</f>
        <v>8</v>
      </c>
      <c r="I43" s="5">
        <v>22</v>
      </c>
    </row>
    <row r="44" spans="1:9" ht="18.75">
      <c r="A44" s="5"/>
      <c r="B44" s="4" t="s">
        <v>13</v>
      </c>
      <c r="C44" s="15">
        <f>SUM(C33:C43)</f>
        <v>100</v>
      </c>
      <c r="D44" s="15">
        <f>SUM(D33:D43)</f>
        <v>60</v>
      </c>
      <c r="E44" s="15">
        <f t="shared" ref="E44" si="2">SUM(E33:E43)</f>
        <v>60</v>
      </c>
      <c r="F44" s="15">
        <f>SUM(F33:F43)</f>
        <v>66</v>
      </c>
      <c r="G44" s="15">
        <f>SUM(G33:G43)</f>
        <v>30</v>
      </c>
      <c r="H44" s="15">
        <f t="shared" ref="H44" si="3">SUM(H33:H43)</f>
        <v>30</v>
      </c>
      <c r="I44" s="4">
        <f>SUM(I33:I43)</f>
        <v>33</v>
      </c>
    </row>
    <row r="45" spans="1:9" ht="18.75">
      <c r="A45" s="18"/>
      <c r="B45" s="17"/>
      <c r="C45" s="22"/>
      <c r="D45" s="22"/>
      <c r="E45" s="22"/>
      <c r="F45" s="22"/>
      <c r="G45" s="22"/>
      <c r="H45" s="22"/>
      <c r="I45" s="17"/>
    </row>
    <row r="47" spans="1:9">
      <c r="B47" s="30" t="s">
        <v>15</v>
      </c>
      <c r="C47" s="30"/>
      <c r="D47" s="30"/>
      <c r="E47" s="30"/>
      <c r="F47" s="30"/>
    </row>
  </sheetData>
  <mergeCells count="24">
    <mergeCell ref="B47:F47"/>
    <mergeCell ref="A26:H26"/>
    <mergeCell ref="A27:H27"/>
    <mergeCell ref="A1:C1"/>
    <mergeCell ref="A2:C2"/>
    <mergeCell ref="A5:H5"/>
    <mergeCell ref="A6:H6"/>
    <mergeCell ref="A9:A10"/>
    <mergeCell ref="B9:B10"/>
    <mergeCell ref="C9:C10"/>
    <mergeCell ref="E9:E10"/>
    <mergeCell ref="F9:F10"/>
    <mergeCell ref="G9:G10"/>
    <mergeCell ref="A20:A21"/>
    <mergeCell ref="A42:A43"/>
    <mergeCell ref="D30:F30"/>
    <mergeCell ref="G30:I30"/>
    <mergeCell ref="A31:A32"/>
    <mergeCell ref="B31:B32"/>
    <mergeCell ref="C31:C32"/>
    <mergeCell ref="E31:E32"/>
    <mergeCell ref="F31:F32"/>
    <mergeCell ref="H31:H32"/>
    <mergeCell ref="I31:I3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2.2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naac</dc:creator>
  <cp:lastModifiedBy>Administrator</cp:lastModifiedBy>
  <dcterms:created xsi:type="dcterms:W3CDTF">2018-06-21T06:56:42Z</dcterms:created>
  <dcterms:modified xsi:type="dcterms:W3CDTF">2022-10-15T06:59:02Z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1124448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S8.2.2</vt:lpwstr>
  </property>
</Properties>
</file>